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5"/>
  <workbookPr/>
  <bookViews>
    <workbookView xWindow="0" yWindow="0" windowWidth="19320" windowHeight="10920"/>
  </bookViews>
  <sheets>
    <sheet name="таблица 3.4 " sheetId="7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19" i="7"/>
  <c r="N14"/>
  <c r="N15"/>
  <c r="N13"/>
  <c r="N9"/>
  <c r="N8"/>
  <c r="R19" l="1"/>
  <c r="K19"/>
  <c r="H19"/>
  <c r="E19"/>
  <c r="R15"/>
  <c r="K15"/>
  <c r="H15"/>
  <c r="E15"/>
  <c r="R14"/>
  <c r="K14"/>
  <c r="H14"/>
  <c r="E14"/>
  <c r="R13"/>
  <c r="K13"/>
  <c r="H13"/>
  <c r="E13"/>
  <c r="R9"/>
  <c r="K9"/>
  <c r="H9"/>
  <c r="E9"/>
  <c r="R8"/>
  <c r="K8"/>
  <c r="H8"/>
  <c r="E8"/>
</calcChain>
</file>

<file path=xl/sharedStrings.xml><?xml version="1.0" encoding="utf-8"?>
<sst xmlns="http://schemas.openxmlformats.org/spreadsheetml/2006/main" count="109" uniqueCount="33">
  <si>
    <t>№</t>
  </si>
  <si>
    <t>Показатель</t>
  </si>
  <si>
    <t>3.1</t>
  </si>
  <si>
    <t>3.2</t>
  </si>
  <si>
    <t>4</t>
  </si>
  <si>
    <t>5</t>
  </si>
  <si>
    <t>Динамика изменения показателя, %</t>
  </si>
  <si>
    <t>Всего</t>
  </si>
  <si>
    <t>до 15кВт включительно</t>
  </si>
  <si>
    <t>свыше 15кВт до 150кВт включительно</t>
  </si>
  <si>
    <t>свыше 150кВт и менее 670кВт</t>
  </si>
  <si>
    <t>не менее 670кВт</t>
  </si>
  <si>
    <t>объекты по производству электрической энергии</t>
  </si>
  <si>
    <t>Число заявок на технологическое присоединение, поданных заявителями, штуки</t>
  </si>
  <si>
    <t>по вине сетевой организации</t>
  </si>
  <si>
    <t>по вине сторонних лиц</t>
  </si>
  <si>
    <t>Число заключенных договоров об осуществлении технологического присоединения к электрическим сетям, штуки</t>
  </si>
  <si>
    <t>6</t>
  </si>
  <si>
    <t>Число исполненных договоров об осуществлении технологического присоединения к электрическим сетям, штуки</t>
  </si>
  <si>
    <t>7</t>
  </si>
  <si>
    <t>7.1</t>
  </si>
  <si>
    <t>7.2</t>
  </si>
  <si>
    <t>по вине заявителя</t>
  </si>
  <si>
    <t>8</t>
  </si>
  <si>
    <t>Категория присоединения потребителей услуг по передаче электрической энергии в разбивке по мощности, в динамике по годам</t>
  </si>
  <si>
    <r>
      <t xml:space="preserve"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</t>
    </r>
    <r>
      <rPr>
        <vertAlign val="superscript"/>
        <sz val="10"/>
        <color theme="1"/>
        <rFont val="Times New Roman"/>
        <family val="1"/>
        <charset val="204"/>
      </rPr>
      <t>1</t>
    </r>
    <r>
      <rPr>
        <sz val="10"/>
        <color theme="1"/>
        <rFont val="Times New Roman"/>
        <family val="1"/>
        <charset val="204"/>
      </rPr>
      <t>, штуки</t>
    </r>
  </si>
  <si>
    <r>
      <t>Число заявок на технологическое присоединение, по которым направлен проект договора об осуществлении технологического присоединения к электрическим сетям с нарушением сроков, подтвержденным актами контролирующих организаций и (или) решенияями суда</t>
    </r>
    <r>
      <rPr>
        <vertAlign val="superscript"/>
        <sz val="10"/>
        <color theme="1"/>
        <rFont val="Times New Roman"/>
        <family val="1"/>
        <charset val="204"/>
      </rPr>
      <t xml:space="preserve"> 2</t>
    </r>
    <r>
      <rPr>
        <sz val="10"/>
        <color theme="1"/>
        <rFont val="Times New Roman"/>
        <family val="1"/>
        <charset val="204"/>
      </rPr>
      <t>, штуки, в том числе</t>
    </r>
  </si>
  <si>
    <r>
      <t xml:space="preserve">средняя продолжительность подготовки и направления проекта договора об осуществления технологического присоединения к электрическим сетям </t>
    </r>
    <r>
      <rPr>
        <vertAlign val="superscript"/>
        <sz val="10"/>
        <color theme="1"/>
        <rFont val="Times New Roman"/>
        <family val="1"/>
        <charset val="204"/>
      </rPr>
      <t>3</t>
    </r>
    <r>
      <rPr>
        <sz val="10"/>
        <color theme="1"/>
        <rFont val="Times New Roman"/>
        <family val="1"/>
        <charset val="204"/>
      </rPr>
      <t>, дней</t>
    </r>
  </si>
  <si>
    <r>
      <t>Число исполненных договоров об осуществлении технологического присоединения к электрическим сетям, по которым произошло нарушение сроков, подтверденное актами контролирующих организаций и (или) решениями суда</t>
    </r>
    <r>
      <rPr>
        <vertAlign val="superscript"/>
        <sz val="10"/>
        <color theme="1"/>
        <rFont val="Times New Roman"/>
        <family val="1"/>
        <charset val="204"/>
      </rPr>
      <t>4</t>
    </r>
    <r>
      <rPr>
        <sz val="10"/>
        <color theme="1"/>
        <rFont val="Times New Roman"/>
        <family val="1"/>
        <charset val="204"/>
      </rPr>
      <t>, штуки, в том числе:</t>
    </r>
  </si>
  <si>
    <r>
      <t xml:space="preserve">Средняя продолжительность исполнения договоров об осуществлении технологического присоединения к электрическим сетям </t>
    </r>
    <r>
      <rPr>
        <vertAlign val="superscript"/>
        <sz val="10"/>
        <color theme="1"/>
        <rFont val="Times New Roman"/>
        <family val="1"/>
        <charset val="204"/>
      </rPr>
      <t>5</t>
    </r>
    <r>
      <rPr>
        <sz val="10"/>
        <color theme="1"/>
        <rFont val="Times New Roman"/>
        <family val="1"/>
        <charset val="204"/>
      </rPr>
      <t>, дней</t>
    </r>
  </si>
  <si>
    <t>-</t>
  </si>
  <si>
    <t>3.4 Сведения о качестве услуг по технологическому присоединению к электрическим сетям ООО "ЗСК"</t>
  </si>
  <si>
    <t>Генеральный директор                                                                                                                                                                А.М.Бирюков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</si>
</sst>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Font="1"/>
    <xf numFmtId="0" fontId="2" fillId="0" borderId="0" xfId="0" applyFont="1" applyAlignment="1">
      <alignment vertical="center" wrapText="1"/>
    </xf>
    <xf numFmtId="0" fontId="2" fillId="0" borderId="0" xfId="0" applyFont="1"/>
    <xf numFmtId="49" fontId="2" fillId="0" borderId="0" xfId="0" applyNumberFormat="1" applyFont="1" applyAlignment="1">
      <alignment horizontal="center" vertical="center"/>
    </xf>
    <xf numFmtId="49" fontId="2" fillId="0" borderId="0" xfId="0" applyNumberFormat="1" applyFont="1"/>
    <xf numFmtId="0" fontId="3" fillId="0" borderId="0" xfId="0" applyFont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center" vertical="center" wrapText="1"/>
    </xf>
    <xf numFmtId="16" fontId="4" fillId="0" borderId="1" xfId="0" applyNumberFormat="1" applyFont="1" applyBorder="1" applyAlignment="1">
      <alignment vertical="center" wrapText="1"/>
    </xf>
    <xf numFmtId="49" fontId="4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center" vertical="center"/>
    </xf>
    <xf numFmtId="0" fontId="6" fillId="0" borderId="0" xfId="0" applyFont="1"/>
    <xf numFmtId="0" fontId="4" fillId="2" borderId="1" xfId="0" applyFont="1" applyFill="1" applyBorder="1" applyAlignment="1">
      <alignment horizontal="center" vertical="center"/>
    </xf>
    <xf numFmtId="0" fontId="3" fillId="2" borderId="0" xfId="0" applyFont="1" applyFill="1"/>
    <xf numFmtId="0" fontId="0" fillId="2" borderId="0" xfId="0" applyFill="1"/>
    <xf numFmtId="0" fontId="6" fillId="0" borderId="0" xfId="0" applyFont="1" applyFill="1"/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/>
    <xf numFmtId="0" fontId="1" fillId="0" borderId="0" xfId="0" applyFont="1" applyFill="1"/>
    <xf numFmtId="0" fontId="0" fillId="0" borderId="0" xfId="0" applyFill="1"/>
    <xf numFmtId="0" fontId="6" fillId="2" borderId="0" xfId="0" applyFont="1" applyFill="1"/>
    <xf numFmtId="0" fontId="4" fillId="2" borderId="1" xfId="0" applyFont="1" applyFill="1" applyBorder="1" applyAlignment="1">
      <alignment horizontal="center" vertical="center" wrapText="1"/>
    </xf>
    <xf numFmtId="0" fontId="4" fillId="2" borderId="0" xfId="0" applyFont="1" applyFill="1"/>
    <xf numFmtId="0" fontId="1" fillId="2" borderId="0" xfId="0" applyFont="1" applyFill="1"/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1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46"/>
  <sheetViews>
    <sheetView tabSelected="1" zoomScale="91" zoomScaleNormal="91" workbookViewId="0">
      <pane ySplit="7" topLeftCell="A11" activePane="bottomLeft" state="frozen"/>
      <selection pane="bottomLeft" activeCell="J15" sqref="J15"/>
    </sheetView>
  </sheetViews>
  <sheetFormatPr defaultRowHeight="15"/>
  <cols>
    <col min="1" max="1" width="4.5703125" style="3" customWidth="1"/>
    <col min="2" max="2" width="28.28515625" customWidth="1"/>
    <col min="3" max="3" width="6.140625" style="17" customWidth="1"/>
    <col min="4" max="4" width="6.85546875" style="24" customWidth="1"/>
    <col min="5" max="5" width="9" style="24" customWidth="1"/>
    <col min="6" max="6" width="5.42578125" style="24" customWidth="1"/>
    <col min="7" max="7" width="7.28515625" style="24" customWidth="1"/>
    <col min="8" max="8" width="8.5703125" style="24" customWidth="1"/>
    <col min="9" max="9" width="6.140625" style="24" customWidth="1"/>
    <col min="10" max="10" width="7.140625" style="24" customWidth="1"/>
    <col min="11" max="11" width="8.85546875" style="24" customWidth="1"/>
    <col min="12" max="12" width="6" style="24" customWidth="1"/>
    <col min="13" max="13" width="7.42578125" style="24" customWidth="1"/>
    <col min="14" max="14" width="8.28515625" style="24" customWidth="1"/>
    <col min="15" max="15" width="6" style="24" customWidth="1"/>
    <col min="16" max="16" width="7.140625" customWidth="1"/>
    <col min="17" max="17" width="9.140625" customWidth="1"/>
    <col min="18" max="18" width="8.28515625" customWidth="1"/>
  </cols>
  <sheetData>
    <row r="1" spans="1:20" s="6" customFormat="1">
      <c r="A1" s="14" t="s">
        <v>31</v>
      </c>
      <c r="B1" s="14"/>
      <c r="C1" s="25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  <c r="O1" s="19"/>
    </row>
    <row r="2" spans="1:20" s="6" customFormat="1">
      <c r="C2" s="16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</row>
    <row r="3" spans="1:20" s="6" customFormat="1">
      <c r="C3" s="16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</row>
    <row r="4" spans="1:20" s="6" customFormat="1">
      <c r="A4" s="38" t="s">
        <v>0</v>
      </c>
      <c r="B4" s="38" t="s">
        <v>1</v>
      </c>
      <c r="C4" s="39" t="s">
        <v>24</v>
      </c>
      <c r="D4" s="40"/>
      <c r="E4" s="40"/>
      <c r="F4" s="40"/>
      <c r="G4" s="40"/>
      <c r="H4" s="40"/>
      <c r="I4" s="40"/>
      <c r="J4" s="40"/>
      <c r="K4" s="40"/>
      <c r="L4" s="40"/>
      <c r="M4" s="40"/>
      <c r="N4" s="40"/>
      <c r="O4" s="40"/>
      <c r="P4" s="40"/>
      <c r="Q4" s="41"/>
      <c r="R4" s="38" t="s">
        <v>7</v>
      </c>
      <c r="S4" s="9"/>
      <c r="T4" s="9"/>
    </row>
    <row r="5" spans="1:20" s="6" customFormat="1" ht="39.75" customHeight="1">
      <c r="A5" s="38"/>
      <c r="B5" s="38"/>
      <c r="C5" s="38" t="s">
        <v>8</v>
      </c>
      <c r="D5" s="38"/>
      <c r="E5" s="38"/>
      <c r="F5" s="42" t="s">
        <v>9</v>
      </c>
      <c r="G5" s="42"/>
      <c r="H5" s="42"/>
      <c r="I5" s="43" t="s">
        <v>10</v>
      </c>
      <c r="J5" s="43"/>
      <c r="K5" s="43"/>
      <c r="L5" s="43" t="s">
        <v>11</v>
      </c>
      <c r="M5" s="43"/>
      <c r="N5" s="43"/>
      <c r="O5" s="44" t="s">
        <v>12</v>
      </c>
      <c r="P5" s="44"/>
      <c r="Q5" s="44"/>
      <c r="R5" s="38"/>
      <c r="S5" s="9"/>
      <c r="T5" s="9"/>
    </row>
    <row r="6" spans="1:20" s="6" customFormat="1" ht="76.5">
      <c r="A6" s="38"/>
      <c r="B6" s="38"/>
      <c r="C6" s="26">
        <v>2020</v>
      </c>
      <c r="D6" s="20">
        <v>2021</v>
      </c>
      <c r="E6" s="20" t="s">
        <v>6</v>
      </c>
      <c r="F6" s="20">
        <v>2020</v>
      </c>
      <c r="G6" s="20">
        <v>2021</v>
      </c>
      <c r="H6" s="20" t="s">
        <v>6</v>
      </c>
      <c r="I6" s="20">
        <v>2020</v>
      </c>
      <c r="J6" s="20">
        <v>2021</v>
      </c>
      <c r="K6" s="20" t="s">
        <v>6</v>
      </c>
      <c r="L6" s="20">
        <v>2020</v>
      </c>
      <c r="M6" s="20">
        <v>2021</v>
      </c>
      <c r="N6" s="20" t="s">
        <v>6</v>
      </c>
      <c r="O6" s="20">
        <v>2019</v>
      </c>
      <c r="P6" s="35">
        <v>2020</v>
      </c>
      <c r="Q6" s="35" t="s">
        <v>6</v>
      </c>
      <c r="R6" s="35"/>
      <c r="S6" s="10"/>
      <c r="T6" s="10"/>
    </row>
    <row r="7" spans="1:20" s="6" customFormat="1">
      <c r="A7" s="32">
        <v>1</v>
      </c>
      <c r="B7" s="35">
        <v>2</v>
      </c>
      <c r="C7" s="15">
        <v>3</v>
      </c>
      <c r="D7" s="21">
        <v>4</v>
      </c>
      <c r="E7" s="21">
        <v>5</v>
      </c>
      <c r="F7" s="21">
        <v>6</v>
      </c>
      <c r="G7" s="21">
        <v>7</v>
      </c>
      <c r="H7" s="21">
        <v>8</v>
      </c>
      <c r="I7" s="21">
        <v>9</v>
      </c>
      <c r="J7" s="21">
        <v>10</v>
      </c>
      <c r="K7" s="21">
        <v>11</v>
      </c>
      <c r="L7" s="21">
        <v>12</v>
      </c>
      <c r="M7" s="21">
        <v>13</v>
      </c>
      <c r="N7" s="21">
        <v>14</v>
      </c>
      <c r="O7" s="21">
        <v>15</v>
      </c>
      <c r="P7" s="32">
        <v>16</v>
      </c>
      <c r="Q7" s="32">
        <v>17</v>
      </c>
      <c r="R7" s="32">
        <v>18</v>
      </c>
    </row>
    <row r="8" spans="1:20" s="6" customFormat="1" ht="48.75" customHeight="1">
      <c r="A8" s="32">
        <v>1</v>
      </c>
      <c r="B8" s="8" t="s">
        <v>13</v>
      </c>
      <c r="C8" s="15">
        <v>602</v>
      </c>
      <c r="D8" s="21">
        <v>697</v>
      </c>
      <c r="E8" s="31">
        <f>((D8/C8)-1)*100</f>
        <v>15.780730897009976</v>
      </c>
      <c r="F8" s="21">
        <v>27</v>
      </c>
      <c r="G8" s="21">
        <v>38</v>
      </c>
      <c r="H8" s="31">
        <f>((G8/F8)-1)*100</f>
        <v>40.740740740740748</v>
      </c>
      <c r="I8" s="21">
        <v>5</v>
      </c>
      <c r="J8" s="21">
        <v>8</v>
      </c>
      <c r="K8" s="31">
        <f>((J8/I8)-1)*100</f>
        <v>60.000000000000007</v>
      </c>
      <c r="L8" s="21">
        <v>1</v>
      </c>
      <c r="M8" s="21">
        <v>2</v>
      </c>
      <c r="N8" s="21">
        <f>((M8/L8)-1)*100</f>
        <v>100</v>
      </c>
      <c r="O8" s="21" t="s">
        <v>30</v>
      </c>
      <c r="P8" s="32" t="s">
        <v>30</v>
      </c>
      <c r="Q8" s="32" t="s">
        <v>30</v>
      </c>
      <c r="R8" s="32">
        <f>D8+G8+J8+M8</f>
        <v>745</v>
      </c>
    </row>
    <row r="9" spans="1:20" s="6" customFormat="1" ht="90" customHeight="1">
      <c r="A9" s="32">
        <v>2</v>
      </c>
      <c r="B9" s="8" t="s">
        <v>25</v>
      </c>
      <c r="C9" s="15">
        <v>602</v>
      </c>
      <c r="D9" s="21">
        <v>697</v>
      </c>
      <c r="E9" s="31">
        <f>((D9/C9)-1)*100</f>
        <v>15.780730897009976</v>
      </c>
      <c r="F9" s="21">
        <v>27</v>
      </c>
      <c r="G9" s="21">
        <v>38</v>
      </c>
      <c r="H9" s="31">
        <f>((G9/F9)-1)*100</f>
        <v>40.740740740740748</v>
      </c>
      <c r="I9" s="21">
        <v>5</v>
      </c>
      <c r="J9" s="21">
        <v>8</v>
      </c>
      <c r="K9" s="31">
        <f>((J9/I9)-1)*100</f>
        <v>60.000000000000007</v>
      </c>
      <c r="L9" s="21">
        <v>1</v>
      </c>
      <c r="M9" s="21">
        <v>2</v>
      </c>
      <c r="N9" s="21">
        <f>((M9/L9)-1)*100</f>
        <v>100</v>
      </c>
      <c r="O9" s="21" t="s">
        <v>30</v>
      </c>
      <c r="P9" s="32" t="s">
        <v>30</v>
      </c>
      <c r="Q9" s="32" t="s">
        <v>30</v>
      </c>
      <c r="R9" s="32">
        <f>D9+G9+J9+M9</f>
        <v>745</v>
      </c>
    </row>
    <row r="10" spans="1:20" s="6" customFormat="1" ht="144.75" customHeight="1">
      <c r="A10" s="32">
        <v>3</v>
      </c>
      <c r="B10" s="8" t="s">
        <v>26</v>
      </c>
      <c r="C10" s="15"/>
      <c r="D10" s="21"/>
      <c r="E10" s="21" t="s">
        <v>30</v>
      </c>
      <c r="F10" s="21"/>
      <c r="G10" s="21"/>
      <c r="H10" s="21" t="s">
        <v>30</v>
      </c>
      <c r="I10" s="21"/>
      <c r="J10" s="21"/>
      <c r="K10" s="21" t="s">
        <v>30</v>
      </c>
      <c r="L10" s="21" t="s">
        <v>30</v>
      </c>
      <c r="M10" s="21"/>
      <c r="N10" s="21" t="s">
        <v>30</v>
      </c>
      <c r="O10" s="21" t="s">
        <v>30</v>
      </c>
      <c r="P10" s="32" t="s">
        <v>30</v>
      </c>
      <c r="Q10" s="32" t="s">
        <v>30</v>
      </c>
      <c r="R10" s="32" t="s">
        <v>30</v>
      </c>
    </row>
    <row r="11" spans="1:20" s="6" customFormat="1">
      <c r="A11" s="7" t="s">
        <v>2</v>
      </c>
      <c r="B11" s="8" t="s">
        <v>14</v>
      </c>
      <c r="C11" s="15"/>
      <c r="D11" s="21"/>
      <c r="E11" s="21" t="s">
        <v>30</v>
      </c>
      <c r="F11" s="21"/>
      <c r="G11" s="21"/>
      <c r="H11" s="21" t="s">
        <v>30</v>
      </c>
      <c r="I11" s="21"/>
      <c r="J11" s="21"/>
      <c r="K11" s="21" t="s">
        <v>30</v>
      </c>
      <c r="L11" s="21" t="s">
        <v>30</v>
      </c>
      <c r="M11" s="21"/>
      <c r="N11" s="21" t="s">
        <v>30</v>
      </c>
      <c r="O11" s="21" t="s">
        <v>30</v>
      </c>
      <c r="P11" s="32" t="s">
        <v>30</v>
      </c>
      <c r="Q11" s="32" t="s">
        <v>30</v>
      </c>
      <c r="R11" s="32" t="s">
        <v>30</v>
      </c>
    </row>
    <row r="12" spans="1:20" s="6" customFormat="1">
      <c r="A12" s="7" t="s">
        <v>3</v>
      </c>
      <c r="B12" s="11" t="s">
        <v>15</v>
      </c>
      <c r="C12" s="15"/>
      <c r="D12" s="21"/>
      <c r="E12" s="21" t="s">
        <v>30</v>
      </c>
      <c r="F12" s="21"/>
      <c r="G12" s="21"/>
      <c r="H12" s="21" t="s">
        <v>30</v>
      </c>
      <c r="I12" s="21"/>
      <c r="J12" s="21"/>
      <c r="K12" s="21" t="s">
        <v>30</v>
      </c>
      <c r="L12" s="21" t="s">
        <v>30</v>
      </c>
      <c r="M12" s="21"/>
      <c r="N12" s="21" t="s">
        <v>30</v>
      </c>
      <c r="O12" s="21" t="s">
        <v>30</v>
      </c>
      <c r="P12" s="32" t="s">
        <v>30</v>
      </c>
      <c r="Q12" s="32" t="s">
        <v>30</v>
      </c>
      <c r="R12" s="32" t="s">
        <v>30</v>
      </c>
    </row>
    <row r="13" spans="1:20" s="19" customFormat="1" ht="86.25" customHeight="1">
      <c r="A13" s="29" t="s">
        <v>4</v>
      </c>
      <c r="B13" s="30" t="s">
        <v>27</v>
      </c>
      <c r="C13" s="15">
        <v>8</v>
      </c>
      <c r="D13" s="21">
        <v>14</v>
      </c>
      <c r="E13" s="31">
        <f>((D13/C13)-1)*100</f>
        <v>75</v>
      </c>
      <c r="F13" s="21">
        <v>6</v>
      </c>
      <c r="G13" s="21">
        <v>12</v>
      </c>
      <c r="H13" s="21">
        <f>((G13/F13)-1)*100</f>
        <v>100</v>
      </c>
      <c r="I13" s="21">
        <v>6</v>
      </c>
      <c r="J13" s="21">
        <v>11</v>
      </c>
      <c r="K13" s="31">
        <f>((J13/I13)-1)*100</f>
        <v>83.333333333333329</v>
      </c>
      <c r="L13" s="21">
        <v>13</v>
      </c>
      <c r="M13" s="21">
        <v>13</v>
      </c>
      <c r="N13" s="21">
        <f>((M13/L13)-1)*100</f>
        <v>0</v>
      </c>
      <c r="O13" s="21" t="s">
        <v>30</v>
      </c>
      <c r="P13" s="21" t="s">
        <v>30</v>
      </c>
      <c r="Q13" s="21" t="s">
        <v>30</v>
      </c>
      <c r="R13" s="31">
        <f>(D13+G13+J13+M13)/4</f>
        <v>12.5</v>
      </c>
    </row>
    <row r="14" spans="1:20" s="6" customFormat="1" ht="70.5" customHeight="1">
      <c r="A14" s="7" t="s">
        <v>5</v>
      </c>
      <c r="B14" s="8" t="s">
        <v>16</v>
      </c>
      <c r="C14" s="15">
        <v>615</v>
      </c>
      <c r="D14" s="21">
        <v>725</v>
      </c>
      <c r="E14" s="31">
        <f>((D14/C14)-1)*100</f>
        <v>17.886178861788625</v>
      </c>
      <c r="F14" s="21">
        <v>29</v>
      </c>
      <c r="G14" s="21">
        <v>38</v>
      </c>
      <c r="H14" s="31">
        <f>((G14/F14)-1)*100</f>
        <v>31.034482758620683</v>
      </c>
      <c r="I14" s="21">
        <v>5</v>
      </c>
      <c r="J14" s="21">
        <v>8</v>
      </c>
      <c r="K14" s="31">
        <f>((J14/I14)-1)*100</f>
        <v>60.000000000000007</v>
      </c>
      <c r="L14" s="21">
        <v>1</v>
      </c>
      <c r="M14" s="21">
        <v>2</v>
      </c>
      <c r="N14" s="21">
        <f t="shared" ref="N14:N15" si="0">((M14/L14)-1)*100</f>
        <v>100</v>
      </c>
      <c r="O14" s="21" t="s">
        <v>30</v>
      </c>
      <c r="P14" s="32" t="s">
        <v>30</v>
      </c>
      <c r="Q14" s="32" t="s">
        <v>30</v>
      </c>
      <c r="R14" s="32">
        <f>D14+G14+J14+M14</f>
        <v>773</v>
      </c>
    </row>
    <row r="15" spans="1:20" s="6" customFormat="1" ht="69.75" customHeight="1">
      <c r="A15" s="7" t="s">
        <v>17</v>
      </c>
      <c r="B15" s="8" t="s">
        <v>18</v>
      </c>
      <c r="C15" s="15">
        <v>451</v>
      </c>
      <c r="D15" s="21">
        <v>851</v>
      </c>
      <c r="E15" s="31">
        <f>((D15/C15)-1)*100</f>
        <v>88.69179600886919</v>
      </c>
      <c r="F15" s="21">
        <v>19</v>
      </c>
      <c r="G15" s="21">
        <v>39</v>
      </c>
      <c r="H15" s="31">
        <f>((G15/F15)-1)*100</f>
        <v>105.26315789473686</v>
      </c>
      <c r="I15" s="21">
        <v>2</v>
      </c>
      <c r="J15" s="21">
        <v>7</v>
      </c>
      <c r="K15" s="31">
        <f>((J15/I15)-1)*100</f>
        <v>250</v>
      </c>
      <c r="L15" s="21">
        <v>1</v>
      </c>
      <c r="M15" s="21">
        <v>1</v>
      </c>
      <c r="N15" s="21">
        <f t="shared" si="0"/>
        <v>0</v>
      </c>
      <c r="O15" s="21" t="s">
        <v>30</v>
      </c>
      <c r="P15" s="32" t="s">
        <v>30</v>
      </c>
      <c r="Q15" s="32" t="s">
        <v>30</v>
      </c>
      <c r="R15" s="32">
        <f>D15+G15+J15+M15</f>
        <v>898</v>
      </c>
    </row>
    <row r="16" spans="1:20" s="6" customFormat="1" ht="117.75" customHeight="1">
      <c r="A16" s="7" t="s">
        <v>19</v>
      </c>
      <c r="B16" s="8" t="s">
        <v>28</v>
      </c>
      <c r="C16" s="15"/>
      <c r="D16" s="21"/>
      <c r="E16" s="21" t="s">
        <v>30</v>
      </c>
      <c r="F16" s="21"/>
      <c r="G16" s="21"/>
      <c r="H16" s="21" t="s">
        <v>30</v>
      </c>
      <c r="I16" s="21"/>
      <c r="J16" s="21"/>
      <c r="K16" s="21" t="s">
        <v>30</v>
      </c>
      <c r="L16" s="21" t="s">
        <v>30</v>
      </c>
      <c r="M16" s="21"/>
      <c r="N16" s="21" t="s">
        <v>30</v>
      </c>
      <c r="O16" s="21" t="s">
        <v>30</v>
      </c>
      <c r="P16" s="32" t="s">
        <v>30</v>
      </c>
      <c r="Q16" s="32" t="s">
        <v>30</v>
      </c>
      <c r="R16" s="32" t="s">
        <v>30</v>
      </c>
    </row>
    <row r="17" spans="1:18" s="6" customFormat="1">
      <c r="A17" s="7" t="s">
        <v>20</v>
      </c>
      <c r="B17" s="8" t="s">
        <v>14</v>
      </c>
      <c r="C17" s="15"/>
      <c r="D17" s="21"/>
      <c r="E17" s="21" t="s">
        <v>30</v>
      </c>
      <c r="F17" s="21"/>
      <c r="G17" s="21"/>
      <c r="H17" s="21" t="s">
        <v>30</v>
      </c>
      <c r="I17" s="21"/>
      <c r="J17" s="21"/>
      <c r="K17" s="21" t="s">
        <v>30</v>
      </c>
      <c r="L17" s="21" t="s">
        <v>30</v>
      </c>
      <c r="M17" s="21"/>
      <c r="N17" s="21" t="s">
        <v>30</v>
      </c>
      <c r="O17" s="21" t="s">
        <v>30</v>
      </c>
      <c r="P17" s="32" t="s">
        <v>30</v>
      </c>
      <c r="Q17" s="32" t="s">
        <v>30</v>
      </c>
      <c r="R17" s="32" t="s">
        <v>30</v>
      </c>
    </row>
    <row r="18" spans="1:18" s="6" customFormat="1" ht="23.25" customHeight="1">
      <c r="A18" s="7" t="s">
        <v>21</v>
      </c>
      <c r="B18" s="8" t="s">
        <v>22</v>
      </c>
      <c r="C18" s="15"/>
      <c r="D18" s="21"/>
      <c r="E18" s="21" t="s">
        <v>30</v>
      </c>
      <c r="F18" s="21"/>
      <c r="G18" s="21"/>
      <c r="H18" s="21" t="s">
        <v>30</v>
      </c>
      <c r="I18" s="21"/>
      <c r="J18" s="21"/>
      <c r="K18" s="21" t="s">
        <v>30</v>
      </c>
      <c r="L18" s="21" t="s">
        <v>30</v>
      </c>
      <c r="M18" s="21"/>
      <c r="N18" s="21" t="s">
        <v>30</v>
      </c>
      <c r="O18" s="21" t="s">
        <v>30</v>
      </c>
      <c r="P18" s="32" t="s">
        <v>30</v>
      </c>
      <c r="Q18" s="32" t="s">
        <v>30</v>
      </c>
      <c r="R18" s="32" t="s">
        <v>30</v>
      </c>
    </row>
    <row r="19" spans="1:18" s="19" customFormat="1" ht="81" customHeight="1">
      <c r="A19" s="29" t="s">
        <v>23</v>
      </c>
      <c r="B19" s="30" t="s">
        <v>29</v>
      </c>
      <c r="C19" s="15">
        <v>108</v>
      </c>
      <c r="D19" s="21">
        <v>85</v>
      </c>
      <c r="E19" s="31">
        <f>((D19/C19)-1)*100</f>
        <v>-21.296296296296291</v>
      </c>
      <c r="F19" s="21">
        <v>115</v>
      </c>
      <c r="G19" s="21">
        <v>113</v>
      </c>
      <c r="H19" s="31">
        <f>((G19/F19)-1)*100</f>
        <v>-1.7391304347826098</v>
      </c>
      <c r="I19" s="21">
        <v>35</v>
      </c>
      <c r="J19" s="21">
        <v>211</v>
      </c>
      <c r="K19" s="31">
        <f>((J19/I19)-1)*100</f>
        <v>502.85714285714283</v>
      </c>
      <c r="L19" s="21">
        <v>170</v>
      </c>
      <c r="M19" s="21">
        <v>119</v>
      </c>
      <c r="N19" s="21">
        <f t="shared" ref="N19" si="1">((M19/L19)-1)*100</f>
        <v>-30.000000000000004</v>
      </c>
      <c r="O19" s="21" t="s">
        <v>30</v>
      </c>
      <c r="P19" s="21" t="s">
        <v>30</v>
      </c>
      <c r="Q19" s="21" t="s">
        <v>30</v>
      </c>
      <c r="R19" s="31">
        <f>(D19+G19+J19+M19)/4</f>
        <v>132</v>
      </c>
    </row>
    <row r="20" spans="1:18" s="6" customFormat="1">
      <c r="A20" s="12"/>
      <c r="B20" s="34"/>
      <c r="C20" s="27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9"/>
      <c r="Q20" s="9"/>
      <c r="R20" s="9"/>
    </row>
    <row r="21" spans="1:18" s="6" customFormat="1">
      <c r="A21" s="12"/>
      <c r="B21" s="34"/>
      <c r="C21" s="27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9"/>
      <c r="Q21" s="9"/>
      <c r="R21" s="9"/>
    </row>
    <row r="22" spans="1:18" s="6" customFormat="1">
      <c r="A22" s="12"/>
      <c r="B22" s="36" t="s">
        <v>32</v>
      </c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9"/>
    </row>
    <row r="23" spans="1:18" s="6" customFormat="1">
      <c r="A23" s="12"/>
      <c r="B23" s="34"/>
      <c r="C23" s="27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9"/>
      <c r="Q23" s="9"/>
      <c r="R23" s="9"/>
    </row>
    <row r="24" spans="1:18" s="6" customFormat="1">
      <c r="A24" s="12"/>
      <c r="B24" s="34"/>
      <c r="C24" s="27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9"/>
      <c r="Q24" s="9"/>
      <c r="R24" s="9"/>
    </row>
    <row r="25" spans="1:18">
      <c r="A25" s="13"/>
      <c r="B25" s="33"/>
      <c r="C25" s="28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1"/>
      <c r="Q25" s="1"/>
      <c r="R25" s="1"/>
    </row>
    <row r="26" spans="1:18">
      <c r="A26" s="13"/>
      <c r="B26" s="33"/>
      <c r="C26" s="28"/>
      <c r="D26" s="23"/>
      <c r="E26" s="23"/>
      <c r="F26" s="23"/>
      <c r="G26" s="23"/>
      <c r="H26" s="23"/>
      <c r="I26" s="23"/>
      <c r="J26" s="23"/>
      <c r="K26" s="23"/>
      <c r="L26" s="23"/>
      <c r="M26" s="23"/>
      <c r="N26" s="23"/>
      <c r="O26" s="23"/>
      <c r="P26" s="1"/>
      <c r="Q26" s="1"/>
      <c r="R26" s="1"/>
    </row>
    <row r="27" spans="1:18">
      <c r="A27" s="13"/>
      <c r="B27" s="33"/>
      <c r="C27" s="28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1"/>
      <c r="Q27" s="1"/>
      <c r="R27" s="1"/>
    </row>
    <row r="28" spans="1:18">
      <c r="A28" s="13"/>
      <c r="B28" s="33"/>
      <c r="C28" s="28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1"/>
      <c r="Q28" s="1"/>
      <c r="R28" s="1"/>
    </row>
    <row r="29" spans="1:18">
      <c r="A29" s="13"/>
      <c r="B29" s="33"/>
      <c r="C29" s="28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1"/>
      <c r="Q29" s="1"/>
      <c r="R29" s="1"/>
    </row>
    <row r="30" spans="1:18">
      <c r="A30" s="13"/>
      <c r="B30" s="33"/>
      <c r="C30" s="28"/>
      <c r="D30" s="23"/>
      <c r="E30" s="23"/>
      <c r="F30" s="23"/>
      <c r="G30" s="23"/>
      <c r="H30" s="23"/>
      <c r="I30" s="23"/>
      <c r="J30" s="23"/>
      <c r="K30" s="23"/>
      <c r="L30" s="23"/>
      <c r="M30" s="23"/>
      <c r="N30" s="23"/>
      <c r="O30" s="23"/>
      <c r="P30" s="1"/>
      <c r="Q30" s="1"/>
      <c r="R30" s="1"/>
    </row>
    <row r="31" spans="1:18">
      <c r="A31" s="13"/>
      <c r="B31" s="33"/>
      <c r="C31" s="28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1"/>
      <c r="Q31" s="1"/>
      <c r="R31" s="1"/>
    </row>
    <row r="32" spans="1:18">
      <c r="A32" s="4"/>
      <c r="B32" s="2"/>
    </row>
    <row r="33" spans="1:2">
      <c r="A33" s="4"/>
      <c r="B33" s="3"/>
    </row>
    <row r="34" spans="1:2">
      <c r="A34" s="4"/>
    </row>
    <row r="35" spans="1:2">
      <c r="A35" s="4"/>
    </row>
    <row r="36" spans="1:2">
      <c r="A36" s="4"/>
    </row>
    <row r="37" spans="1:2">
      <c r="A37" s="4"/>
    </row>
    <row r="38" spans="1:2">
      <c r="A38" s="4"/>
    </row>
    <row r="39" spans="1:2">
      <c r="A39" s="4"/>
    </row>
    <row r="40" spans="1:2">
      <c r="A40" s="4"/>
    </row>
    <row r="41" spans="1:2">
      <c r="A41" s="4"/>
    </row>
    <row r="42" spans="1:2">
      <c r="A42" s="5"/>
    </row>
    <row r="43" spans="1:2">
      <c r="A43" s="5"/>
    </row>
    <row r="44" spans="1:2">
      <c r="A44" s="5"/>
    </row>
    <row r="45" spans="1:2">
      <c r="A45" s="5"/>
    </row>
    <row r="46" spans="1:2">
      <c r="A46" s="5"/>
    </row>
  </sheetData>
  <mergeCells count="10">
    <mergeCell ref="B22:Q22"/>
    <mergeCell ref="A4:A6"/>
    <mergeCell ref="B4:B6"/>
    <mergeCell ref="C4:Q4"/>
    <mergeCell ref="R4:R5"/>
    <mergeCell ref="C5:E5"/>
    <mergeCell ref="F5:H5"/>
    <mergeCell ref="I5:K5"/>
    <mergeCell ref="L5:N5"/>
    <mergeCell ref="O5:Q5"/>
  </mergeCells>
  <pageMargins left="0.23622047244094491" right="0.23622047244094491" top="0.74803149606299213" bottom="0.74803149606299213" header="0.31496062992125984" footer="0.31496062992125984"/>
  <pageSetup paperSize="9" scale="6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таблица 3.4 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eo. Омарова</dc:creator>
  <cp:lastModifiedBy>tm</cp:lastModifiedBy>
  <cp:lastPrinted>2022-03-22T03:38:13Z</cp:lastPrinted>
  <dcterms:created xsi:type="dcterms:W3CDTF">2016-02-04T01:50:34Z</dcterms:created>
  <dcterms:modified xsi:type="dcterms:W3CDTF">2022-03-22T06:26:48Z</dcterms:modified>
</cp:coreProperties>
</file>